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bis.bashtel.ru\deps\OUZ\01. ОУЗ\2019\Аукцион\07. Июль\МСП_НР_Установка ПП дверей и люков\Закупочная ПП двери\"/>
    </mc:Choice>
  </mc:AlternateContent>
  <bookViews>
    <workbookView xWindow="240" yWindow="30" windowWidth="19440" windowHeight="10110"/>
  </bookViews>
  <sheets>
    <sheet name="Спецификация" sheetId="1" r:id="rId1"/>
    <sheet name="XLR_NoRangeSheet" sheetId="2" state="veryHidden" r:id="rId2"/>
  </sheets>
  <definedNames>
    <definedName name="Query1">Спецификация!$A$13:$J$13</definedName>
    <definedName name="Query2_ADRES" hidden="1">XLR_NoRangeSheet!$C$6</definedName>
    <definedName name="Query2_EMAIL" hidden="1">XLR_NoRangeSheet!$H$6</definedName>
    <definedName name="Query2_KURATOR" hidden="1">XLR_NoRangeSheet!$F$6</definedName>
    <definedName name="Query2_NAME_LOTA" hidden="1">XLR_NoRangeSheet!$E$6</definedName>
    <definedName name="Query2_NLOTA" hidden="1">XLR_NoRangeSheet!$B$6</definedName>
    <definedName name="Query2_NOTE" hidden="1">XLR_NoRangeSheet!$J$6</definedName>
    <definedName name="Query2_NPO" hidden="1">XLR_NoRangeSheet!$I$6</definedName>
    <definedName name="Query2_SROK" hidden="1">XLR_NoRangeSheet!$K$6</definedName>
    <definedName name="Query2_TEL" hidden="1">XLR_NoRangeSheet!$G$6</definedName>
    <definedName name="Query2_USERE" hidden="1">XLR_NoRangeSheet!$N$6</definedName>
    <definedName name="Query2_USERN" hidden="1">XLR_NoRangeSheet!$L$6</definedName>
    <definedName name="Query2_USERT" hidden="1">XLR_NoRangeSheet!$M$6</definedName>
    <definedName name="Query2_VCODE" hidden="1">XLR_NoRangeSheet!$D$6</definedName>
    <definedName name="Query3">Спецификация!#REF!</definedName>
    <definedName name="XLR_ERRNAMESTR" hidden="1">XLR_NoRangeSheet!$B$5</definedName>
    <definedName name="XLR_VERSION" hidden="1">XLR_NoRangeSheet!$A$5</definedName>
  </definedNames>
  <calcPr calcId="152511"/>
</workbook>
</file>

<file path=xl/calcChain.xml><?xml version="1.0" encoding="utf-8"?>
<calcChain xmlns="http://schemas.openxmlformats.org/spreadsheetml/2006/main">
  <c r="H10" i="1" l="1"/>
  <c r="I10" i="1" s="1"/>
  <c r="H12" i="1"/>
  <c r="I12" i="1" s="1"/>
  <c r="H11" i="1"/>
  <c r="I11" i="1" l="1"/>
  <c r="H9" i="1"/>
  <c r="I9" i="1" s="1"/>
  <c r="H13" i="1" l="1"/>
  <c r="I13" i="1" s="1"/>
  <c r="B5" i="2"/>
</calcChain>
</file>

<file path=xl/sharedStrings.xml><?xml version="1.0" encoding="utf-8"?>
<sst xmlns="http://schemas.openxmlformats.org/spreadsheetml/2006/main" count="42" uniqueCount="35">
  <si>
    <t>№ п.п.</t>
  </si>
  <si>
    <t>Описание</t>
  </si>
  <si>
    <t>СПЕЦИФИКАЦИЯ</t>
  </si>
  <si>
    <t>Eд.изм</t>
  </si>
  <si>
    <t>в т.ч. НДС</t>
  </si>
  <si>
    <t>Наименование товара</t>
  </si>
  <si>
    <t>4.2, Developer  (build 122-D7)</t>
  </si>
  <si>
    <t>Query2</t>
  </si>
  <si>
    <t>г.Уфа</t>
  </si>
  <si>
    <t>Проверка, испытание противопожарного водопровода ЦАУ</t>
  </si>
  <si>
    <t>Протасов А.В., тел. , эл.почта:</t>
  </si>
  <si>
    <t/>
  </si>
  <si>
    <t>Старцев В.Ю.</t>
  </si>
  <si>
    <t>Сентябрь 2015</t>
  </si>
  <si>
    <t>Старцев Вадим Юрьевич</t>
  </si>
  <si>
    <t>шт.</t>
  </si>
  <si>
    <t>Контактное лицо по тех. вопросам</t>
  </si>
  <si>
    <t>Предельная сумма Услуги без НДС,  рубли РФ</t>
  </si>
  <si>
    <t xml:space="preserve">Изготовление и установка однопольной противопожарной двери размерами в свету 0,8 х 1,9 м </t>
  </si>
  <si>
    <t xml:space="preserve">Изготовление и установка однопольной противопожарной двери включая:
1. Демонтаж старой дверной системы;
2. Подготовка дверного проёма;
3. Монтаж коробки противопожарной двери;
4. Установка огнестойкого дверного полотна;
5. Установка ручки и замка двери;
6. Монтаж устройства самозакрывания двери (доводчика);
7. Заполнение зазоров между стеной дверного проема и коробкой двери (между проемом в чердачном перекрытии и коробкой люка)монтажной противопожарной пеной;
8. Заделка строительным раствором, выравнивание и окрашивание откосов двери;
9. Уборка и вывоз строительного мусора.
</t>
  </si>
  <si>
    <t xml:space="preserve">Изготовление и установка двупольной противопожарной двери размерами в свету 1,2 х 1,9 м </t>
  </si>
  <si>
    <t xml:space="preserve">Изготовление и установка противопожарного люка размерами в свету 0,8 х 0,6 м  </t>
  </si>
  <si>
    <t>Изготовление и установка однопольной противопожарной чердачной двери, размерами проема в свету не менее 1,5 х 0.75 м</t>
  </si>
  <si>
    <t xml:space="preserve">Изготовление и установка двупольной противопожарной двери, включая:
1. Демонтаж старой дверной системы;
2. Подготовка дверного проёма;
3. Монтаж коробки противопожарной двери;
4. Установка огнестойкого дверного полотна;
5. Установка ручки и замка двери;
6. Монтаж устройства самозакрывания двери (доводчика);
7. Заполнение зазоров между стеной дверного проема и коробкой двери (между проемом в чердачном перекрытии и коробкой люка)монтажной противопожарной пеной;
8. Заделка строительным раствором, выравнивание и окрашивание откосов двери;
9. Уборка и вывоз строительного мусора
</t>
  </si>
  <si>
    <t xml:space="preserve">Изготовление и установка противопожарного люка, включая
1. Демонтаж старого люка;
2. Подготовка проема под люк;
3. Монтаж коробки люка;
4. Установка огнестойкого полотна люка;
5. Установка ручки и замка двери (люка);
6. Заполнение зазоров между проемом в чердачном перекрытии и коробкой люка монтажной противопожарной пеной;
7. Заделка строительным раствором, выравнивание и окрашивание откосов люка;
8. Уборка и вывоз строительного мусора.
</t>
  </si>
  <si>
    <t xml:space="preserve"> Изготовление и установка однопольной противопожарной чердачной двери, размерами проема в свету не менее 1,5 х 0.75 м, включая:
1. Демонтаж старой дверной системы;
2. Подготовка дверного проёма;
3. Монтаж коробки противопожарной двери;
4. Установка огнестойкого дверного полотна;
5. Установка ручки и замка двери;
6. Монтаж устройства самозакрывания двери (доводчика);
7. Заполнение зазоров между стеной дверного проема и коробкой двери (между проемом в чердачном перекрытии и коробкой люка)монтажной противопожарной пеной;
8. Заделка строительным раствором, выравнивание и окрашивание откосов двери;
9. Уборка и вывоз строительного мусора.
</t>
  </si>
  <si>
    <t>Кол-во</t>
  </si>
  <si>
    <t>Требуемые сроки предоставления услуг:</t>
  </si>
  <si>
    <t>РАЗДЕЛ IV. Техническое задание</t>
  </si>
  <si>
    <t>Максимальная  цена за  единицу Услуги по отдельным категориям, без НДС,  рубли РФ</t>
  </si>
  <si>
    <t>Предельная сумма Услуги в том числе НДС, рубли РФ</t>
  </si>
  <si>
    <t>Предельная стоимость лота составляет  1 146 907,92 руб. с НДС 20%</t>
  </si>
  <si>
    <t>Тихненко А.И. 8 (347) 221-56-98, a.tihnenko@bashtel.ru</t>
  </si>
  <si>
    <t>Место поставки и установки, количество товара  указано в Приложении № 2 к Проекту договора</t>
  </si>
  <si>
    <t>в течение  30 календарных дней с момента заключения договора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</si>
</sst>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р_."/>
  </numFmts>
  <fonts count="8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9">
    <xf numFmtId="0" fontId="0" fillId="0" borderId="0" xfId="0"/>
    <xf numFmtId="0" fontId="0" fillId="0" borderId="0" xfId="0" quotePrefix="1"/>
    <xf numFmtId="49" fontId="0" fillId="0" borderId="0" xfId="0" applyNumberFormat="1"/>
    <xf numFmtId="49" fontId="2" fillId="0" borderId="1" xfId="0" applyNumberFormat="1" applyFont="1" applyBorder="1" applyAlignment="1">
      <alignment vertical="top" wrapText="1"/>
    </xf>
    <xf numFmtId="49" fontId="3" fillId="0" borderId="1" xfId="0" applyNumberFormat="1" applyFont="1" applyBorder="1" applyAlignment="1">
      <alignment vertical="top" wrapText="1"/>
    </xf>
    <xf numFmtId="0" fontId="3" fillId="0" borderId="1" xfId="0" applyNumberFormat="1" applyFont="1" applyBorder="1" applyAlignment="1">
      <alignment vertical="top" wrapText="1"/>
    </xf>
    <xf numFmtId="0" fontId="5" fillId="0" borderId="0" xfId="0" applyFont="1"/>
    <xf numFmtId="0" fontId="5" fillId="0" borderId="0" xfId="0" applyFont="1" applyAlignment="1">
      <alignment horizontal="right" wrapText="1"/>
    </xf>
    <xf numFmtId="0" fontId="5" fillId="0" borderId="0" xfId="0" applyFont="1" applyAlignment="1">
      <alignment horizontal="right"/>
    </xf>
    <xf numFmtId="0" fontId="6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5" fillId="0" borderId="0" xfId="0" applyFont="1" applyAlignment="1">
      <alignment vertical="center" wrapText="1"/>
    </xf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 vertical="center"/>
    </xf>
    <xf numFmtId="0" fontId="5" fillId="0" borderId="1" xfId="0" applyNumberFormat="1" applyFont="1" applyBorder="1" applyAlignment="1">
      <alignment horizontal="center" vertical="center"/>
    </xf>
    <xf numFmtId="4" fontId="5" fillId="0" borderId="1" xfId="0" applyNumberFormat="1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/>
    </xf>
    <xf numFmtId="0" fontId="5" fillId="0" borderId="0" xfId="0" applyFont="1" applyBorder="1"/>
    <xf numFmtId="0" fontId="5" fillId="0" borderId="2" xfId="0" applyFont="1" applyBorder="1" applyAlignment="1">
      <alignment vertical="top" wrapText="1"/>
    </xf>
    <xf numFmtId="0" fontId="5" fillId="0" borderId="2" xfId="0" applyFont="1" applyBorder="1"/>
    <xf numFmtId="164" fontId="5" fillId="0" borderId="1" xfId="0" applyNumberFormat="1" applyFont="1" applyBorder="1"/>
    <xf numFmtId="4" fontId="5" fillId="0" borderId="3" xfId="0" applyNumberFormat="1" applyFont="1" applyBorder="1"/>
    <xf numFmtId="0" fontId="5" fillId="0" borderId="4" xfId="0" applyFont="1" applyBorder="1"/>
    <xf numFmtId="0" fontId="5" fillId="0" borderId="4" xfId="0" applyFont="1" applyBorder="1" applyAlignment="1">
      <alignment vertical="top" wrapText="1"/>
    </xf>
    <xf numFmtId="4" fontId="5" fillId="0" borderId="1" xfId="0" applyNumberFormat="1" applyFont="1" applyBorder="1"/>
    <xf numFmtId="0" fontId="5" fillId="0" borderId="0" xfId="0" applyFont="1" applyBorder="1" applyAlignment="1">
      <alignment horizontal="center"/>
    </xf>
    <xf numFmtId="0" fontId="5" fillId="0" borderId="0" xfId="0" applyFont="1" applyBorder="1" applyAlignment="1">
      <alignment horizontal="left"/>
    </xf>
    <xf numFmtId="0" fontId="5" fillId="0" borderId="0" xfId="0" applyFont="1" applyFill="1" applyBorder="1" applyAlignment="1"/>
    <xf numFmtId="0" fontId="5" fillId="0" borderId="0" xfId="0" applyFont="1" applyFill="1" applyAlignment="1"/>
    <xf numFmtId="0" fontId="5" fillId="0" borderId="0" xfId="0" applyFont="1" applyFill="1" applyBorder="1" applyAlignment="1">
      <alignment horizontal="center"/>
    </xf>
    <xf numFmtId="0" fontId="5" fillId="0" borderId="0" xfId="0" applyFont="1" applyAlignment="1">
      <alignment horizontal="right" wrapText="1"/>
    </xf>
    <xf numFmtId="0" fontId="5" fillId="0" borderId="0" xfId="0" applyFont="1" applyAlignment="1">
      <alignment horizontal="right"/>
    </xf>
    <xf numFmtId="0" fontId="4" fillId="0" borderId="0" xfId="0" applyFont="1" applyAlignment="1">
      <alignment horizontal="justify" vertical="top" wrapText="1"/>
    </xf>
    <xf numFmtId="0" fontId="5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5" fillId="0" borderId="5" xfId="0" applyFont="1" applyBorder="1" applyAlignment="1">
      <alignment horizontal="left"/>
    </xf>
    <xf numFmtId="0" fontId="5" fillId="0" borderId="6" xfId="0" applyFont="1" applyBorder="1" applyAlignment="1">
      <alignment horizontal="left"/>
    </xf>
    <xf numFmtId="0" fontId="5" fillId="0" borderId="7" xfId="0" applyFont="1" applyBorder="1" applyAlignment="1">
      <alignment horizontal="left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left" vertical="top"/>
    </xf>
    <xf numFmtId="0" fontId="5" fillId="0" borderId="7" xfId="0" applyFont="1" applyBorder="1" applyAlignment="1">
      <alignment horizontal="left" vertical="top"/>
    </xf>
    <xf numFmtId="0" fontId="5" fillId="0" borderId="0" xfId="0" applyFont="1" applyAlignment="1">
      <alignment horizontal="left" wrapText="1"/>
    </xf>
    <xf numFmtId="0" fontId="0" fillId="0" borderId="0" xfId="0" applyAlignment="1">
      <alignment horizontal="left"/>
    </xf>
    <xf numFmtId="0" fontId="0" fillId="0" borderId="0" xfId="0" applyAlignment="1"/>
    <xf numFmtId="0" fontId="6" fillId="0" borderId="3" xfId="0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J21"/>
  <sheetViews>
    <sheetView tabSelected="1" zoomScale="106" zoomScaleNormal="106" workbookViewId="0">
      <selection activeCell="D19" sqref="D19"/>
    </sheetView>
  </sheetViews>
  <sheetFormatPr defaultRowHeight="15" x14ac:dyDescent="0.25"/>
  <cols>
    <col min="1" max="1" width="0.85546875" style="6" customWidth="1"/>
    <col min="2" max="2" width="8.42578125" style="6" customWidth="1"/>
    <col min="3" max="3" width="19.140625" style="6" customWidth="1"/>
    <col min="4" max="4" width="46.140625" style="6" customWidth="1"/>
    <col min="5" max="6" width="9.140625" style="6"/>
    <col min="7" max="7" width="17.85546875" style="6" customWidth="1"/>
    <col min="8" max="8" width="18.5703125" style="6" customWidth="1"/>
    <col min="9" max="9" width="20.5703125" style="6" customWidth="1"/>
    <col min="10" max="10" width="3.28515625" style="6" customWidth="1"/>
    <col min="11" max="16384" width="9.140625" style="6"/>
  </cols>
  <sheetData>
    <row r="1" spans="2:10" x14ac:dyDescent="0.25">
      <c r="B1" s="7"/>
      <c r="C1" s="8"/>
      <c r="D1" s="8"/>
      <c r="E1" s="8"/>
      <c r="F1" s="8"/>
      <c r="G1" s="8"/>
      <c r="H1" s="8"/>
      <c r="I1" s="8"/>
    </row>
    <row r="2" spans="2:10" x14ac:dyDescent="0.25">
      <c r="B2" s="45" t="s">
        <v>28</v>
      </c>
      <c r="C2" s="46"/>
      <c r="D2" s="47"/>
      <c r="E2" s="31"/>
      <c r="F2" s="31"/>
      <c r="G2" s="31"/>
      <c r="H2" s="31"/>
      <c r="I2" s="31"/>
    </row>
    <row r="3" spans="2:10" x14ac:dyDescent="0.25">
      <c r="B3" s="30"/>
      <c r="C3" s="31"/>
      <c r="D3" s="31"/>
      <c r="E3" s="31"/>
      <c r="F3" s="31"/>
      <c r="G3" s="31"/>
      <c r="H3" s="31"/>
      <c r="I3" s="31"/>
    </row>
    <row r="4" spans="2:10" x14ac:dyDescent="0.25">
      <c r="B4" s="35" t="s">
        <v>2</v>
      </c>
      <c r="C4" s="35"/>
      <c r="D4" s="35"/>
      <c r="E4" s="35"/>
      <c r="F4" s="35"/>
      <c r="G4" s="35"/>
      <c r="H4" s="35"/>
      <c r="I4" s="35"/>
    </row>
    <row r="5" spans="2:10" x14ac:dyDescent="0.25">
      <c r="B5" s="9"/>
      <c r="C5" s="9"/>
      <c r="D5" s="9"/>
      <c r="E5" s="9"/>
      <c r="F5" s="9"/>
      <c r="G5" s="9"/>
      <c r="H5" s="9"/>
      <c r="I5" s="9"/>
    </row>
    <row r="6" spans="2:10" ht="15" customHeight="1" x14ac:dyDescent="0.25">
      <c r="B6" s="34" t="s">
        <v>0</v>
      </c>
      <c r="C6" s="34" t="s">
        <v>5</v>
      </c>
      <c r="D6" s="34" t="s">
        <v>1</v>
      </c>
      <c r="E6" s="34" t="s">
        <v>3</v>
      </c>
      <c r="F6" s="48" t="s">
        <v>26</v>
      </c>
      <c r="G6" s="41" t="s">
        <v>29</v>
      </c>
      <c r="H6" s="39" t="s">
        <v>17</v>
      </c>
      <c r="I6" s="34" t="s">
        <v>30</v>
      </c>
      <c r="J6" s="10"/>
    </row>
    <row r="7" spans="2:10" s="11" customFormat="1" ht="74.25" customHeight="1" x14ac:dyDescent="0.25">
      <c r="B7" s="34"/>
      <c r="C7" s="34"/>
      <c r="D7" s="34"/>
      <c r="E7" s="34"/>
      <c r="F7" s="42"/>
      <c r="G7" s="42"/>
      <c r="H7" s="40"/>
      <c r="I7" s="34"/>
    </row>
    <row r="8" spans="2:10" x14ac:dyDescent="0.25">
      <c r="B8" s="12">
        <v>1</v>
      </c>
      <c r="C8" s="12">
        <v>2</v>
      </c>
      <c r="D8" s="12">
        <v>4</v>
      </c>
      <c r="E8" s="12">
        <v>5</v>
      </c>
      <c r="F8" s="12">
        <v>6</v>
      </c>
      <c r="G8" s="12">
        <v>7</v>
      </c>
      <c r="H8" s="12">
        <v>8</v>
      </c>
      <c r="I8" s="12">
        <v>9</v>
      </c>
    </row>
    <row r="9" spans="2:10" ht="180" x14ac:dyDescent="0.25">
      <c r="B9" s="13">
        <v>1</v>
      </c>
      <c r="C9" s="3" t="s">
        <v>18</v>
      </c>
      <c r="D9" s="32" t="s">
        <v>19</v>
      </c>
      <c r="E9" s="13" t="s">
        <v>15</v>
      </c>
      <c r="F9" s="14">
        <v>37</v>
      </c>
      <c r="G9" s="15">
        <v>18184.669999999998</v>
      </c>
      <c r="H9" s="15">
        <f>PRODUCT(F9,G9)</f>
        <v>672832.78999999992</v>
      </c>
      <c r="I9" s="16">
        <f>PRODUCT(H9,1.2)</f>
        <v>807399.34799999988</v>
      </c>
    </row>
    <row r="10" spans="2:10" ht="179.25" customHeight="1" x14ac:dyDescent="0.25">
      <c r="B10" s="13">
        <v>2</v>
      </c>
      <c r="C10" s="3" t="s">
        <v>20</v>
      </c>
      <c r="D10" s="5" t="s">
        <v>23</v>
      </c>
      <c r="E10" s="13" t="s">
        <v>15</v>
      </c>
      <c r="F10" s="14">
        <v>10</v>
      </c>
      <c r="G10" s="15">
        <v>23570.43</v>
      </c>
      <c r="H10" s="16">
        <f>PRODUCT(F10,G10)</f>
        <v>235704.3</v>
      </c>
      <c r="I10" s="16">
        <f>PRODUCT(H10,1.2)</f>
        <v>282845.15999999997</v>
      </c>
    </row>
    <row r="11" spans="2:10" ht="170.25" customHeight="1" x14ac:dyDescent="0.25">
      <c r="B11" s="13">
        <v>3</v>
      </c>
      <c r="C11" s="3" t="s">
        <v>21</v>
      </c>
      <c r="D11" s="5" t="s">
        <v>24</v>
      </c>
      <c r="E11" s="13" t="s">
        <v>15</v>
      </c>
      <c r="F11" s="14">
        <v>2</v>
      </c>
      <c r="G11" s="15">
        <v>14517.42</v>
      </c>
      <c r="H11" s="16">
        <f>PRODUCT(F11,G11)</f>
        <v>29034.84</v>
      </c>
      <c r="I11" s="16">
        <f>PRODUCT(H11,1.2)</f>
        <v>34841.807999999997</v>
      </c>
    </row>
    <row r="12" spans="2:10" ht="193.5" customHeight="1" x14ac:dyDescent="0.25">
      <c r="B12" s="13">
        <v>4</v>
      </c>
      <c r="C12" s="3" t="s">
        <v>22</v>
      </c>
      <c r="D12" s="4" t="s">
        <v>25</v>
      </c>
      <c r="E12" s="13" t="s">
        <v>15</v>
      </c>
      <c r="F12" s="14">
        <v>1</v>
      </c>
      <c r="G12" s="15">
        <v>18184.669999999998</v>
      </c>
      <c r="H12" s="16">
        <f>PRODUCT(F12,G12)</f>
        <v>18184.669999999998</v>
      </c>
      <c r="I12" s="16">
        <f>PRODUCT(H12,1.2)</f>
        <v>21821.603999999996</v>
      </c>
    </row>
    <row r="13" spans="2:10" x14ac:dyDescent="0.25">
      <c r="B13" s="17"/>
      <c r="C13" s="18"/>
      <c r="D13" s="18"/>
      <c r="E13" s="19"/>
      <c r="F13" s="19"/>
      <c r="G13" s="19"/>
      <c r="H13" s="20">
        <f>SUM(H9,H10,H11,H12)</f>
        <v>955756.59999999986</v>
      </c>
      <c r="I13" s="21">
        <f>PRODUCT(H13,1.2)</f>
        <v>1146907.9199999997</v>
      </c>
    </row>
    <row r="14" spans="2:10" x14ac:dyDescent="0.25">
      <c r="B14" s="22"/>
      <c r="C14" s="23"/>
      <c r="D14" s="23"/>
      <c r="E14" s="22"/>
      <c r="F14" s="22"/>
      <c r="G14" s="22"/>
      <c r="H14" s="22" t="s">
        <v>4</v>
      </c>
      <c r="I14" s="24">
        <v>348706.4</v>
      </c>
    </row>
    <row r="15" spans="2:10" x14ac:dyDescent="0.25">
      <c r="B15" s="36" t="s">
        <v>31</v>
      </c>
      <c r="C15" s="37"/>
      <c r="D15" s="37"/>
      <c r="E15" s="37"/>
      <c r="F15" s="37"/>
      <c r="G15" s="37"/>
      <c r="H15" s="37"/>
      <c r="I15" s="37"/>
    </row>
    <row r="16" spans="2:10" x14ac:dyDescent="0.25">
      <c r="B16" s="36" t="s">
        <v>33</v>
      </c>
      <c r="C16" s="37"/>
      <c r="D16" s="37"/>
      <c r="E16" s="37"/>
      <c r="F16" s="37"/>
      <c r="G16" s="37"/>
      <c r="H16" s="37"/>
      <c r="I16" s="38"/>
    </row>
    <row r="17" spans="1:9" ht="36.75" customHeight="1" x14ac:dyDescent="0.25">
      <c r="B17" s="33" t="s">
        <v>27</v>
      </c>
      <c r="C17" s="33"/>
      <c r="D17" s="43" t="s">
        <v>34</v>
      </c>
      <c r="E17" s="43"/>
      <c r="F17" s="43"/>
      <c r="G17" s="43"/>
      <c r="H17" s="43"/>
      <c r="I17" s="44"/>
    </row>
    <row r="18" spans="1:9" ht="32.25" customHeight="1" x14ac:dyDescent="0.25">
      <c r="B18" s="33" t="s">
        <v>16</v>
      </c>
      <c r="C18" s="33"/>
      <c r="D18" s="43" t="s">
        <v>32</v>
      </c>
      <c r="E18" s="43"/>
      <c r="F18" s="43"/>
      <c r="G18" s="43"/>
      <c r="H18" s="43"/>
      <c r="I18" s="44"/>
    </row>
    <row r="19" spans="1:9" ht="19.5" customHeight="1" x14ac:dyDescent="0.25">
      <c r="B19" s="25"/>
      <c r="C19" s="25"/>
      <c r="D19" s="26"/>
      <c r="E19" s="26"/>
      <c r="F19" s="26"/>
      <c r="G19" s="26"/>
      <c r="H19" s="26"/>
      <c r="I19" s="26"/>
    </row>
    <row r="20" spans="1:9" ht="19.5" customHeight="1" x14ac:dyDescent="0.25">
      <c r="A20" s="27"/>
      <c r="B20" s="28"/>
      <c r="C20" s="28"/>
      <c r="D20" s="28"/>
      <c r="E20" s="28"/>
    </row>
    <row r="21" spans="1:9" x14ac:dyDescent="0.25">
      <c r="A21" s="29"/>
      <c r="B21" s="28"/>
      <c r="C21" s="28"/>
      <c r="D21" s="28"/>
      <c r="E21" s="28"/>
    </row>
  </sheetData>
  <mergeCells count="16">
    <mergeCell ref="B2:D2"/>
    <mergeCell ref="C6:C7"/>
    <mergeCell ref="B15:I15"/>
    <mergeCell ref="F6:F7"/>
    <mergeCell ref="B18:C18"/>
    <mergeCell ref="I6:I7"/>
    <mergeCell ref="B4:I4"/>
    <mergeCell ref="B17:C17"/>
    <mergeCell ref="B16:I16"/>
    <mergeCell ref="B6:B7"/>
    <mergeCell ref="D6:D7"/>
    <mergeCell ref="E6:E7"/>
    <mergeCell ref="H6:H7"/>
    <mergeCell ref="G6:G7"/>
    <mergeCell ref="D18:I18"/>
    <mergeCell ref="D17:I17"/>
  </mergeCells>
  <pageMargins left="0.78740157480314965" right="0.39370078740157483" top="0.78740157480314965" bottom="0.39370078740157483" header="0.31496062992125984" footer="0.31496062992125984"/>
  <pageSetup paperSize="9" scale="53" orientation="portrait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5:N6"/>
  <sheetViews>
    <sheetView workbookViewId="0">
      <selection activeCell="A30013" sqref="A30013:Q30014"/>
    </sheetView>
  </sheetViews>
  <sheetFormatPr defaultRowHeight="15" x14ac:dyDescent="0.25"/>
  <sheetData>
    <row r="5" spans="1:14" x14ac:dyDescent="0.25">
      <c r="A5" s="1" t="s">
        <v>6</v>
      </c>
      <c r="B5" t="e">
        <f>XLR_ERRNAME</f>
        <v>#NAME?</v>
      </c>
    </row>
    <row r="6" spans="1:14" x14ac:dyDescent="0.25">
      <c r="A6" t="s">
        <v>7</v>
      </c>
      <c r="B6">
        <v>8753</v>
      </c>
      <c r="C6" s="2" t="s">
        <v>8</v>
      </c>
      <c r="D6">
        <v>6330</v>
      </c>
      <c r="E6" s="2" t="s">
        <v>9</v>
      </c>
      <c r="F6" s="2" t="s">
        <v>10</v>
      </c>
      <c r="G6" s="2" t="s">
        <v>11</v>
      </c>
      <c r="H6" s="2" t="s">
        <v>11</v>
      </c>
      <c r="I6" s="2" t="s">
        <v>12</v>
      </c>
      <c r="J6" s="2" t="s">
        <v>9</v>
      </c>
      <c r="K6" s="2" t="s">
        <v>13</v>
      </c>
      <c r="L6" s="2" t="s">
        <v>14</v>
      </c>
      <c r="M6" s="2" t="s">
        <v>11</v>
      </c>
      <c r="N6" s="2" t="s">
        <v>11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Спецификация</vt:lpstr>
      <vt:lpstr>Query1</vt:lpstr>
    </vt:vector>
  </TitlesOfParts>
  <Company>RSC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Старцев Вадим Юрьевич</dc:creator>
  <cp:lastModifiedBy>Данилова Татьяна Владимировна</cp:lastModifiedBy>
  <cp:lastPrinted>2019-07-11T07:16:53Z</cp:lastPrinted>
  <dcterms:created xsi:type="dcterms:W3CDTF">2013-12-19T08:11:42Z</dcterms:created>
  <dcterms:modified xsi:type="dcterms:W3CDTF">2019-07-17T11:51:16Z</dcterms:modified>
</cp:coreProperties>
</file>